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治山担当\07  現場関係\R7（補正）\工事\Ｒ７馬林　緊急予防（補正）　美馬市調子野　渓間工事\PPI\元\"/>
    </mc:Choice>
  </mc:AlternateContent>
  <xr:revisionPtr revIDLastSave="0" documentId="13_ncr:1_{60B8028D-CE39-4F3C-A56B-0DA3D675E9F9}" xr6:coauthVersionLast="47" xr6:coauthVersionMax="47" xr10:uidLastSave="{00000000-0000-0000-0000-000000000000}"/>
  <bookViews>
    <workbookView xWindow="-38520" yWindow="-5640" windowWidth="38640" windowHeight="21120" tabRatio="818" xr2:uid="{00000000-000D-0000-FFFF-FFFF00000000}"/>
  </bookViews>
  <sheets>
    <sheet name="工事費内訳書" sheetId="59" r:id="rId1"/>
  </sheets>
  <definedNames>
    <definedName name="_xlnm.Print_Area" localSheetId="0">工事費内訳書!$A$1:$G$91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工事費内訳書!$G$91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59" l="1"/>
  <c r="G84" i="59"/>
  <c r="G83" i="59"/>
  <c r="G82" i="59" s="1"/>
  <c r="G81" i="59" s="1"/>
  <c r="G79" i="59"/>
  <c r="G78" i="59" s="1"/>
  <c r="G77" i="59" s="1"/>
  <c r="G76" i="59" s="1"/>
  <c r="G46" i="59"/>
  <c r="G45" i="59" s="1"/>
  <c r="G44" i="59" s="1"/>
  <c r="G41" i="59"/>
  <c r="G36" i="59"/>
  <c r="G35" i="59" s="1"/>
  <c r="G34" i="59" s="1"/>
  <c r="G27" i="59"/>
  <c r="G15" i="59"/>
  <c r="G14" i="59"/>
  <c r="G13" i="59"/>
  <c r="G12" i="59" l="1"/>
  <c r="G11" i="59" s="1"/>
  <c r="G74" i="59"/>
  <c r="G73" i="59" s="1"/>
  <c r="G10" i="59" l="1"/>
  <c r="G90" i="59" s="1"/>
  <c r="G91" i="59" s="1"/>
</calcChain>
</file>

<file path=xl/sharedStrings.xml><?xml version="1.0" encoding="utf-8"?>
<sst xmlns="http://schemas.openxmlformats.org/spreadsheetml/2006/main" count="177" uniqueCount="94">
  <si>
    <t>住　　　　所</t>
  </si>
  <si>
    <t>商号又は名称</t>
  </si>
  <si>
    <t>代 表 者 名</t>
  </si>
  <si>
    <t>工事費内訳書</t>
  </si>
  <si>
    <t>工 事 名</t>
  </si>
  <si>
    <t>Ｒ７馬林　緊急予防（補正）　美馬市調子野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</si>
  <si>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</si>
  <si>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</si>
  <si>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</si>
  <si>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</si>
  <si>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</si>
  <si>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</si>
  <si>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</si>
  <si>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</si>
  <si>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</si>
  <si>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</si>
  <si>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</si>
  <si>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m3</t>
  </si>
  <si>
    <t>㎡</t>
  </si>
  <si>
    <t>角材式残存型枠工
_x000D_</t>
  </si>
  <si>
    <t>本</t>
  </si>
  <si>
    <t>ネームプレート（ｱﾙﾐﾆｳﾑ軽合金鋳造製）
_x000D_A型(横40cm×縦30cm×1cm)　堤名板用</t>
  </si>
  <si>
    <t>枚</t>
  </si>
  <si>
    <t>円形型枠（紙製）
_x000D_内径300mm 厚5.3mm 長4000mm</t>
  </si>
  <si>
    <t>ｍ</t>
  </si>
  <si>
    <t>昇降ステップ
_x000D_</t>
  </si>
  <si>
    <t>個</t>
  </si>
  <si>
    <t>土工
_x000D_</t>
  </si>
  <si>
    <t>仮設工
_x000D_</t>
  </si>
  <si>
    <t>仮設工（索道）
_x000D_</t>
  </si>
  <si>
    <t>基</t>
  </si>
  <si>
    <t>仮設工（廻排水）
_x000D_</t>
  </si>
  <si>
    <t>支障木伐処理
_x000D_</t>
  </si>
  <si>
    <t>スギ　伐採費
_x000D_胸高直径　10cm</t>
  </si>
  <si>
    <t>スギ　伐採費
_x000D_胸高直径　14cm</t>
  </si>
  <si>
    <t>スギ　伐採費
_x000D_胸高直径　16cm</t>
  </si>
  <si>
    <t>スギ　伐採費
_x000D_胸高直径　18cm</t>
  </si>
  <si>
    <t>スギ　伐採費
_x000D_胸高直径　20cm</t>
  </si>
  <si>
    <t>スギ　伐採費
_x000D_胸高直径　22cm</t>
  </si>
  <si>
    <t>スギ　伐採費
_x000D_胸高直径　24cm</t>
  </si>
  <si>
    <t>スギ　伐採費
_x000D_胸高直径　26cm</t>
  </si>
  <si>
    <t>スギ　伐採費
_x000D_胸高直径　28cm</t>
  </si>
  <si>
    <t>スギ　伐採費
_x000D_胸高直径　30cm</t>
  </si>
  <si>
    <t>スギ　伐採費
_x000D_胸高直径　32cm</t>
  </si>
  <si>
    <t>スギ　伐採費
_x000D_胸高直径　34cm</t>
  </si>
  <si>
    <t>スギ　伐採費
_x000D_胸高直径　36cm</t>
  </si>
  <si>
    <t>スギ　伐採費
_x000D_胸高直径　38cm</t>
  </si>
  <si>
    <t>スギ　伐採費
_x000D_胸高直径　40cm</t>
  </si>
  <si>
    <t>スギ　伐採費
_x000D_胸高直径　42cm</t>
  </si>
  <si>
    <t>スギ　伐採費
_x000D_胸高直径　46cm</t>
  </si>
  <si>
    <t>スギ　伐採費
_x000D_胸高直径　48cm</t>
  </si>
  <si>
    <t>スギ　伐採費
_x000D_胸高直径　50cm</t>
  </si>
  <si>
    <t>スギ　伐採費
_x000D_胸高直径　52cm</t>
  </si>
  <si>
    <t>スギ　伐採費
_x000D_胸高直径　54cm</t>
  </si>
  <si>
    <t>スギ　伐採費
_x000D_胸高直径　60cm</t>
  </si>
  <si>
    <t>スギ　伐採費
_x000D_胸高直径　62cm</t>
  </si>
  <si>
    <t>雑木　伐採費
_x000D_胸高直径　18cm</t>
  </si>
  <si>
    <t>ダンプトラック運搬（根株、チップ）
_x000D_</t>
  </si>
  <si>
    <t>根株産廃処理費
_x000D_</t>
  </si>
  <si>
    <t>ton</t>
  </si>
  <si>
    <t>間接工事費
_x000D_</t>
  </si>
  <si>
    <t>共通仮設費
_x000D_</t>
  </si>
  <si>
    <t>共通仮設費（率計上）
_x000D_</t>
  </si>
  <si>
    <t>運搬費
_x000D_</t>
  </si>
  <si>
    <t>台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</si>
  <si>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</si>
  <si>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</si>
  <si>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</si>
  <si>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</si>
  <si>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</si>
  <si>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</si>
  <si>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</si>
  <si>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</si>
  <si>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</si>
  <si>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 xml:space="preserve">コンクリート（本堤）
BB18-8-40 W/C≦60%
</t>
    <phoneticPr fontId="7"/>
  </si>
  <si>
    <t xml:space="preserve">型枠工（治山ダム工）
</t>
    <phoneticPr fontId="7"/>
  </si>
  <si>
    <t xml:space="preserve">コンクリート（間詰）
BB18-8-40 W/C≦60%
</t>
    <phoneticPr fontId="7"/>
  </si>
  <si>
    <t>型枠工（間詰）
一般型枠</t>
    <phoneticPr fontId="7"/>
  </si>
  <si>
    <t xml:space="preserve">石積工
t=15cm
</t>
    <phoneticPr fontId="7"/>
  </si>
  <si>
    <t xml:space="preserve">水平打継目鉄筋
鉄筋φ22mm
</t>
    <phoneticPr fontId="7"/>
  </si>
  <si>
    <t xml:space="preserve">足場工（ｷｬｯﾄｳｫｰｸ）
</t>
    <phoneticPr fontId="7"/>
  </si>
  <si>
    <t>土砂掘削面整形
礫質土</t>
    <phoneticPr fontId="7"/>
  </si>
  <si>
    <t>機械掘削
礫質土</t>
    <phoneticPr fontId="7"/>
  </si>
  <si>
    <t>機械掘削(ルーズ)
礫質土</t>
    <phoneticPr fontId="7"/>
  </si>
  <si>
    <t>機械掘削
軟岩(Ⅰ)B</t>
    <phoneticPr fontId="7"/>
  </si>
  <si>
    <t>機械掘削(ルーズ)
軟岩(Ⅰ)B</t>
    <phoneticPr fontId="7"/>
  </si>
  <si>
    <t>岩盤掘削面整形・岩盤清掃
軟岩(Ⅰ)B</t>
    <phoneticPr fontId="7"/>
  </si>
  <si>
    <t>ケーブルクレーン架設･撤去
架設・撤去</t>
    <phoneticPr fontId="7"/>
  </si>
  <si>
    <t>ウインチベース架設・撤去
架設・撤去</t>
    <phoneticPr fontId="7"/>
  </si>
  <si>
    <t>アンカー架設・撤去
機械施工</t>
    <phoneticPr fontId="7"/>
  </si>
  <si>
    <t>アンカー架設・撤去
人力施工</t>
    <phoneticPr fontId="7"/>
  </si>
  <si>
    <t>暗渠排水管
据付･撤去</t>
    <phoneticPr fontId="7"/>
  </si>
  <si>
    <t>土のう締切工
現地採取</t>
    <phoneticPr fontId="7"/>
  </si>
  <si>
    <t>土工機械解体・組立
分解・組立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</si>
</sst>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93"/>
  <sheetViews>
    <sheetView showGridLines="0" tabSelected="1" zoomScaleNormal="100" zoomScaleSheetLayoutView="100" workbookViewId="0">
      <selection activeCell="B34" sqref="B34:D3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+G11+G73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+G13+G34+G44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+G15+G27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+G16+G17+G18+G19+G20+G21+G22+G23+G24+G25+G26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74</v>
      </c>
      <c r="E16" s="9" t="s">
        <v>17</v>
      </c>
      <c r="F16" s="10">
        <v>211.6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75</v>
      </c>
      <c r="E17" s="9" t="s">
        <v>18</v>
      </c>
      <c r="F17" s="10">
        <v>120.1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18</v>
      </c>
      <c r="F18" s="10">
        <v>68.400000000000006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76</v>
      </c>
      <c r="E19" s="9" t="s">
        <v>17</v>
      </c>
      <c r="F19" s="10">
        <v>13.7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77</v>
      </c>
      <c r="E20" s="9" t="s">
        <v>18</v>
      </c>
      <c r="F20" s="10">
        <v>27.4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78</v>
      </c>
      <c r="E21" s="9" t="s">
        <v>18</v>
      </c>
      <c r="F21" s="10">
        <v>22.8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79</v>
      </c>
      <c r="E22" s="9" t="s">
        <v>20</v>
      </c>
      <c r="F22" s="10">
        <v>155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21</v>
      </c>
      <c r="E23" s="9" t="s">
        <v>22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23</v>
      </c>
      <c r="E24" s="9" t="s">
        <v>20</v>
      </c>
      <c r="F24" s="10">
        <v>2.2999999999999998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80</v>
      </c>
      <c r="E25" s="9" t="s">
        <v>24</v>
      </c>
      <c r="F25" s="10">
        <v>63.2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25</v>
      </c>
      <c r="E26" s="9" t="s">
        <v>26</v>
      </c>
      <c r="F26" s="10">
        <v>27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27</v>
      </c>
      <c r="E27" s="9" t="s">
        <v>13</v>
      </c>
      <c r="F27" s="10">
        <v>1</v>
      </c>
      <c r="G27" s="11">
        <f>+G28+G29+G30+G31+G32+G33</f>
        <v>0</v>
      </c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82</v>
      </c>
      <c r="E28" s="9" t="s">
        <v>17</v>
      </c>
      <c r="F28" s="10">
        <v>64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83</v>
      </c>
      <c r="E29" s="9" t="s">
        <v>17</v>
      </c>
      <c r="F29" s="10">
        <v>64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84</v>
      </c>
      <c r="E30" s="9" t="s">
        <v>17</v>
      </c>
      <c r="F30" s="10">
        <v>153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85</v>
      </c>
      <c r="E31" s="9" t="s">
        <v>17</v>
      </c>
      <c r="F31" s="10">
        <v>153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81</v>
      </c>
      <c r="E32" s="9" t="s">
        <v>18</v>
      </c>
      <c r="F32" s="10">
        <v>3.7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86</v>
      </c>
      <c r="E33" s="9" t="s">
        <v>18</v>
      </c>
      <c r="F33" s="10">
        <v>74.099999999999994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32" t="s">
        <v>28</v>
      </c>
      <c r="C34" s="32"/>
      <c r="D34" s="33"/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2</v>
      </c>
    </row>
    <row r="35" spans="1:10" ht="42" customHeight="1" x14ac:dyDescent="0.15">
      <c r="A35" s="14"/>
      <c r="B35" s="15"/>
      <c r="C35" s="32" t="s">
        <v>28</v>
      </c>
      <c r="D35" s="33"/>
      <c r="E35" s="9" t="s">
        <v>13</v>
      </c>
      <c r="F35" s="10">
        <v>1</v>
      </c>
      <c r="G35" s="11">
        <f>+G36+G41</f>
        <v>0</v>
      </c>
      <c r="H35" s="12"/>
      <c r="I35" s="13">
        <v>26</v>
      </c>
      <c r="J35" s="13">
        <v>3</v>
      </c>
    </row>
    <row r="36" spans="1:10" ht="42" customHeight="1" x14ac:dyDescent="0.15">
      <c r="A36" s="14"/>
      <c r="B36" s="15"/>
      <c r="C36" s="15"/>
      <c r="D36" s="16" t="s">
        <v>29</v>
      </c>
      <c r="E36" s="9" t="s">
        <v>13</v>
      </c>
      <c r="F36" s="10">
        <v>1</v>
      </c>
      <c r="G36" s="11">
        <f>+G37+G38+G39+G40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87</v>
      </c>
      <c r="E37" s="9" t="s">
        <v>30</v>
      </c>
      <c r="F37" s="10">
        <v>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88</v>
      </c>
      <c r="E38" s="9" t="s">
        <v>30</v>
      </c>
      <c r="F38" s="10">
        <v>1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89</v>
      </c>
      <c r="E39" s="9" t="s">
        <v>30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90</v>
      </c>
      <c r="E40" s="9" t="s">
        <v>30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31</v>
      </c>
      <c r="E41" s="9" t="s">
        <v>13</v>
      </c>
      <c r="F41" s="10">
        <v>1</v>
      </c>
      <c r="G41" s="11">
        <f>+G42+G43</f>
        <v>0</v>
      </c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91</v>
      </c>
      <c r="E42" s="9" t="s">
        <v>24</v>
      </c>
      <c r="F42" s="10">
        <v>30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92</v>
      </c>
      <c r="E43" s="9" t="s">
        <v>18</v>
      </c>
      <c r="F43" s="10">
        <v>2.2999999999999998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32" t="s">
        <v>32</v>
      </c>
      <c r="C44" s="32"/>
      <c r="D44" s="33"/>
      <c r="E44" s="9" t="s">
        <v>13</v>
      </c>
      <c r="F44" s="10">
        <v>1</v>
      </c>
      <c r="G44" s="11">
        <f>+G45</f>
        <v>0</v>
      </c>
      <c r="H44" s="12"/>
      <c r="I44" s="13">
        <v>35</v>
      </c>
      <c r="J44" s="13">
        <v>2</v>
      </c>
    </row>
    <row r="45" spans="1:10" ht="42" customHeight="1" x14ac:dyDescent="0.15">
      <c r="A45" s="14"/>
      <c r="B45" s="15"/>
      <c r="C45" s="32" t="s">
        <v>32</v>
      </c>
      <c r="D45" s="33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>
        <v>3</v>
      </c>
    </row>
    <row r="46" spans="1:10" ht="42" customHeight="1" x14ac:dyDescent="0.15">
      <c r="A46" s="14"/>
      <c r="B46" s="15"/>
      <c r="C46" s="15"/>
      <c r="D46" s="16" t="s">
        <v>32</v>
      </c>
      <c r="E46" s="9" t="s">
        <v>13</v>
      </c>
      <c r="F46" s="10">
        <v>1</v>
      </c>
      <c r="G46" s="11">
        <f>+G47+G48+G49+G50+G51+G52+G53+G54+G55+G56+G57+G58+G59+G60+G61+G62+G63+G64+G65+G66+G67+G68+G69+G70+G71+G72</f>
        <v>0</v>
      </c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33</v>
      </c>
      <c r="E47" s="9" t="s">
        <v>20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34</v>
      </c>
      <c r="E48" s="9" t="s">
        <v>20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35</v>
      </c>
      <c r="E49" s="9" t="s">
        <v>20</v>
      </c>
      <c r="F49" s="10">
        <v>2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36</v>
      </c>
      <c r="E50" s="9" t="s">
        <v>20</v>
      </c>
      <c r="F50" s="10">
        <v>4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37</v>
      </c>
      <c r="E51" s="9" t="s">
        <v>20</v>
      </c>
      <c r="F51" s="10">
        <v>4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38</v>
      </c>
      <c r="E52" s="9" t="s">
        <v>20</v>
      </c>
      <c r="F52" s="10">
        <v>3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39</v>
      </c>
      <c r="E53" s="9" t="s">
        <v>20</v>
      </c>
      <c r="F53" s="10">
        <v>3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40</v>
      </c>
      <c r="E54" s="9" t="s">
        <v>20</v>
      </c>
      <c r="F54" s="10">
        <v>5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41</v>
      </c>
      <c r="E55" s="9" t="s">
        <v>20</v>
      </c>
      <c r="F55" s="10">
        <v>2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42</v>
      </c>
      <c r="E56" s="9" t="s">
        <v>20</v>
      </c>
      <c r="F56" s="10">
        <v>4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43</v>
      </c>
      <c r="E57" s="9" t="s">
        <v>20</v>
      </c>
      <c r="F57" s="10">
        <v>1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44</v>
      </c>
      <c r="E58" s="9" t="s">
        <v>20</v>
      </c>
      <c r="F58" s="10">
        <v>3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45</v>
      </c>
      <c r="E59" s="9" t="s">
        <v>20</v>
      </c>
      <c r="F59" s="10">
        <v>2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46</v>
      </c>
      <c r="E60" s="9" t="s">
        <v>20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47</v>
      </c>
      <c r="E61" s="9" t="s">
        <v>20</v>
      </c>
      <c r="F61" s="10">
        <v>2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48</v>
      </c>
      <c r="E62" s="9" t="s">
        <v>20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49</v>
      </c>
      <c r="E63" s="9" t="s">
        <v>20</v>
      </c>
      <c r="F63" s="10">
        <v>2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50</v>
      </c>
      <c r="E64" s="9" t="s">
        <v>20</v>
      </c>
      <c r="F64" s="10">
        <v>3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51</v>
      </c>
      <c r="E65" s="9" t="s">
        <v>20</v>
      </c>
      <c r="F65" s="10">
        <v>5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52</v>
      </c>
      <c r="E66" s="9" t="s">
        <v>20</v>
      </c>
      <c r="F66" s="10">
        <v>2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53</v>
      </c>
      <c r="E67" s="9" t="s">
        <v>20</v>
      </c>
      <c r="F67" s="10">
        <v>1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54</v>
      </c>
      <c r="E68" s="9" t="s">
        <v>20</v>
      </c>
      <c r="F68" s="10">
        <v>1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55</v>
      </c>
      <c r="E69" s="9" t="s">
        <v>20</v>
      </c>
      <c r="F69" s="10">
        <v>1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56</v>
      </c>
      <c r="E70" s="9" t="s">
        <v>20</v>
      </c>
      <c r="F70" s="10">
        <v>2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57</v>
      </c>
      <c r="E71" s="9" t="s">
        <v>17</v>
      </c>
      <c r="F71" s="10">
        <v>5.2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58</v>
      </c>
      <c r="E72" s="9" t="s">
        <v>59</v>
      </c>
      <c r="F72" s="10">
        <v>3.7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31" t="s">
        <v>60</v>
      </c>
      <c r="B73" s="32"/>
      <c r="C73" s="32"/>
      <c r="D73" s="33"/>
      <c r="E73" s="9" t="s">
        <v>13</v>
      </c>
      <c r="F73" s="10">
        <v>1</v>
      </c>
      <c r="G73" s="11">
        <f>+G74+G87</f>
        <v>0</v>
      </c>
      <c r="H73" s="12"/>
      <c r="I73" s="13">
        <v>64</v>
      </c>
      <c r="J73" s="13"/>
    </row>
    <row r="74" spans="1:10" ht="42" customHeight="1" x14ac:dyDescent="0.15">
      <c r="A74" s="31" t="s">
        <v>61</v>
      </c>
      <c r="B74" s="32"/>
      <c r="C74" s="32"/>
      <c r="D74" s="33"/>
      <c r="E74" s="9" t="s">
        <v>13</v>
      </c>
      <c r="F74" s="10">
        <v>1</v>
      </c>
      <c r="G74" s="11">
        <f>+G75+G76+G81</f>
        <v>0</v>
      </c>
      <c r="H74" s="12"/>
      <c r="I74" s="13">
        <v>65</v>
      </c>
      <c r="J74" s="13">
        <v>200</v>
      </c>
    </row>
    <row r="75" spans="1:10" ht="42" customHeight="1" x14ac:dyDescent="0.15">
      <c r="A75" s="31" t="s">
        <v>62</v>
      </c>
      <c r="B75" s="32"/>
      <c r="C75" s="32"/>
      <c r="D75" s="33"/>
      <c r="E75" s="9" t="s">
        <v>13</v>
      </c>
      <c r="F75" s="10">
        <v>1</v>
      </c>
      <c r="G75" s="17"/>
      <c r="H75" s="12"/>
      <c r="I75" s="13">
        <v>66</v>
      </c>
      <c r="J75" s="13"/>
    </row>
    <row r="76" spans="1:10" ht="42" customHeight="1" x14ac:dyDescent="0.15">
      <c r="A76" s="31" t="s">
        <v>63</v>
      </c>
      <c r="B76" s="32"/>
      <c r="C76" s="32"/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1</v>
      </c>
    </row>
    <row r="77" spans="1:10" ht="42" customHeight="1" x14ac:dyDescent="0.15">
      <c r="A77" s="14"/>
      <c r="B77" s="32" t="s">
        <v>63</v>
      </c>
      <c r="C77" s="32"/>
      <c r="D77" s="33"/>
      <c r="E77" s="9" t="s">
        <v>13</v>
      </c>
      <c r="F77" s="10">
        <v>1</v>
      </c>
      <c r="G77" s="11">
        <f>+G78</f>
        <v>0</v>
      </c>
      <c r="H77" s="12"/>
      <c r="I77" s="13">
        <v>68</v>
      </c>
      <c r="J77" s="13">
        <v>2</v>
      </c>
    </row>
    <row r="78" spans="1:10" ht="42" customHeight="1" x14ac:dyDescent="0.15">
      <c r="A78" s="14"/>
      <c r="B78" s="15"/>
      <c r="C78" s="32" t="s">
        <v>63</v>
      </c>
      <c r="D78" s="33"/>
      <c r="E78" s="9" t="s">
        <v>13</v>
      </c>
      <c r="F78" s="10">
        <v>1</v>
      </c>
      <c r="G78" s="11">
        <f>+G79</f>
        <v>0</v>
      </c>
      <c r="H78" s="12"/>
      <c r="I78" s="13">
        <v>69</v>
      </c>
      <c r="J78" s="13">
        <v>3</v>
      </c>
    </row>
    <row r="79" spans="1:10" ht="42" customHeight="1" x14ac:dyDescent="0.15">
      <c r="A79" s="14"/>
      <c r="B79" s="15"/>
      <c r="C79" s="15"/>
      <c r="D79" s="16" t="s">
        <v>63</v>
      </c>
      <c r="E79" s="9" t="s">
        <v>13</v>
      </c>
      <c r="F79" s="10">
        <v>1</v>
      </c>
      <c r="G79" s="11">
        <f>+G80</f>
        <v>0</v>
      </c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93</v>
      </c>
      <c r="E80" s="9" t="s">
        <v>64</v>
      </c>
      <c r="F80" s="10">
        <v>2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31" t="s">
        <v>65</v>
      </c>
      <c r="B81" s="32"/>
      <c r="C81" s="32"/>
      <c r="D81" s="33"/>
      <c r="E81" s="9" t="s">
        <v>13</v>
      </c>
      <c r="F81" s="10">
        <v>1</v>
      </c>
      <c r="G81" s="11">
        <f>+G82</f>
        <v>0</v>
      </c>
      <c r="H81" s="12"/>
      <c r="I81" s="13">
        <v>72</v>
      </c>
      <c r="J81" s="13">
        <v>1</v>
      </c>
    </row>
    <row r="82" spans="1:10" ht="42" customHeight="1" x14ac:dyDescent="0.15">
      <c r="A82" s="14"/>
      <c r="B82" s="32" t="s">
        <v>65</v>
      </c>
      <c r="C82" s="32"/>
      <c r="D82" s="33"/>
      <c r="E82" s="9" t="s">
        <v>13</v>
      </c>
      <c r="F82" s="10">
        <v>1</v>
      </c>
      <c r="G82" s="11">
        <f>+G83</f>
        <v>0</v>
      </c>
      <c r="H82" s="12"/>
      <c r="I82" s="13">
        <v>73</v>
      </c>
      <c r="J82" s="13">
        <v>2</v>
      </c>
    </row>
    <row r="83" spans="1:10" ht="42" customHeight="1" x14ac:dyDescent="0.15">
      <c r="A83" s="14"/>
      <c r="B83" s="15"/>
      <c r="C83" s="32" t="s">
        <v>65</v>
      </c>
      <c r="D83" s="33"/>
      <c r="E83" s="9" t="s">
        <v>13</v>
      </c>
      <c r="F83" s="10">
        <v>1</v>
      </c>
      <c r="G83" s="11">
        <f>+G84</f>
        <v>0</v>
      </c>
      <c r="H83" s="12"/>
      <c r="I83" s="13">
        <v>74</v>
      </c>
      <c r="J83" s="13">
        <v>3</v>
      </c>
    </row>
    <row r="84" spans="1:10" ht="42" customHeight="1" x14ac:dyDescent="0.15">
      <c r="A84" s="14"/>
      <c r="B84" s="15"/>
      <c r="C84" s="15"/>
      <c r="D84" s="16" t="s">
        <v>65</v>
      </c>
      <c r="E84" s="9" t="s">
        <v>13</v>
      </c>
      <c r="F84" s="10">
        <v>1</v>
      </c>
      <c r="G84" s="11">
        <f>+G85+G86</f>
        <v>0</v>
      </c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66</v>
      </c>
      <c r="E85" s="9" t="s">
        <v>30</v>
      </c>
      <c r="F85" s="10">
        <v>1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67</v>
      </c>
      <c r="E86" s="9" t="s">
        <v>13</v>
      </c>
      <c r="F86" s="10">
        <v>1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31" t="s">
        <v>68</v>
      </c>
      <c r="B87" s="32"/>
      <c r="C87" s="32"/>
      <c r="D87" s="33"/>
      <c r="E87" s="9" t="s">
        <v>13</v>
      </c>
      <c r="F87" s="10">
        <v>1</v>
      </c>
      <c r="G87" s="11">
        <f>+G88</f>
        <v>0</v>
      </c>
      <c r="H87" s="12"/>
      <c r="I87" s="13">
        <v>78</v>
      </c>
      <c r="J87" s="13">
        <v>210</v>
      </c>
    </row>
    <row r="88" spans="1:10" ht="42" customHeight="1" x14ac:dyDescent="0.15">
      <c r="A88" s="31" t="s">
        <v>69</v>
      </c>
      <c r="B88" s="32"/>
      <c r="C88" s="32"/>
      <c r="D88" s="33"/>
      <c r="E88" s="9" t="s">
        <v>13</v>
      </c>
      <c r="F88" s="10">
        <v>1</v>
      </c>
      <c r="G88" s="17"/>
      <c r="H88" s="12"/>
      <c r="I88" s="13">
        <v>79</v>
      </c>
      <c r="J88" s="13"/>
    </row>
    <row r="89" spans="1:10" ht="42" customHeight="1" x14ac:dyDescent="0.15">
      <c r="A89" s="31" t="s">
        <v>70</v>
      </c>
      <c r="B89" s="32"/>
      <c r="C89" s="32"/>
      <c r="D89" s="33"/>
      <c r="E89" s="9" t="s">
        <v>13</v>
      </c>
      <c r="F89" s="10">
        <v>1</v>
      </c>
      <c r="G89" s="17"/>
      <c r="H89" s="12"/>
      <c r="I89" s="13">
        <v>80</v>
      </c>
      <c r="J89" s="13">
        <v>220</v>
      </c>
    </row>
    <row r="90" spans="1:10" ht="42" customHeight="1" x14ac:dyDescent="0.15">
      <c r="A90" s="31" t="s">
        <v>71</v>
      </c>
      <c r="B90" s="32"/>
      <c r="C90" s="32"/>
      <c r="D90" s="33"/>
      <c r="E90" s="9" t="s">
        <v>13</v>
      </c>
      <c r="F90" s="10">
        <v>1</v>
      </c>
      <c r="G90" s="11">
        <f>+G10+G89</f>
        <v>0</v>
      </c>
      <c r="H90" s="12"/>
      <c r="I90" s="13">
        <v>81</v>
      </c>
      <c r="J90" s="13">
        <v>30</v>
      </c>
    </row>
    <row r="91" spans="1:10" ht="42" customHeight="1" x14ac:dyDescent="0.15">
      <c r="A91" s="22" t="s">
        <v>72</v>
      </c>
      <c r="B91" s="23"/>
      <c r="C91" s="23"/>
      <c r="D91" s="24"/>
      <c r="E91" s="18" t="s">
        <v>73</v>
      </c>
      <c r="F91" s="19" t="s">
        <v>73</v>
      </c>
      <c r="G91" s="20">
        <f>G90</f>
        <v>0</v>
      </c>
      <c r="I91" s="21">
        <v>82</v>
      </c>
      <c r="J91" s="21">
        <v>90</v>
      </c>
    </row>
    <row r="92" spans="1:10" ht="42" customHeight="1" x14ac:dyDescent="0.15"/>
    <row r="93" spans="1:10" ht="42" customHeight="1" x14ac:dyDescent="0.15"/>
  </sheetData>
  <sheetProtection algorithmName="SHA-512" hashValue="9xuRp7XGgx7bbq7iQAUEO1QOaQmlse61wlaPhkxygF6//Lq5irS0JL0q2BT37f76J/N0X7QCasbKym9ictyIkA==" saltValue="TXXKeF1yjmc7RkqAwI4B3Q==" spinCount="100000" sheet="1" objects="1" scenarios="1"/>
  <mergeCells count="29">
    <mergeCell ref="A88:D88"/>
    <mergeCell ref="A89:D89"/>
    <mergeCell ref="A90:D90"/>
    <mergeCell ref="C78:D78"/>
    <mergeCell ref="A81:D81"/>
    <mergeCell ref="B82:D82"/>
    <mergeCell ref="C83:D83"/>
    <mergeCell ref="A87:D87"/>
    <mergeCell ref="A73:D73"/>
    <mergeCell ref="A74:D74"/>
    <mergeCell ref="A75:D75"/>
    <mergeCell ref="A76:D76"/>
    <mergeCell ref="B77:D77"/>
    <mergeCell ref="A91:D9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34:D34"/>
    <mergeCell ref="C35:D35"/>
    <mergeCell ref="B44:D44"/>
    <mergeCell ref="C45:D4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doi yuuma</cp:lastModifiedBy>
  <cp:lastPrinted>2020-10-12T05:07:54Z</cp:lastPrinted>
  <dcterms:created xsi:type="dcterms:W3CDTF">2014-01-09T08:55:00Z</dcterms:created>
  <dcterms:modified xsi:type="dcterms:W3CDTF">2026-01-07T05:51:02Z</dcterms:modified>
</cp:coreProperties>
</file>